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489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<sst xmlns="http://schemas.openxmlformats.org/spreadsheetml/2006/main" count="64" uniqueCount="33">
  <si>
    <t>附件3</t>
  </si>
  <si>
    <t>9个新建车站12306服务中心显示屏媒体刊例价</t>
  </si>
  <si>
    <t>序号</t>
  </si>
  <si>
    <t>站名</t>
  </si>
  <si>
    <t>媒体位置</t>
  </si>
  <si>
    <t>媒体数量（个）</t>
  </si>
  <si>
    <t>屏幕数量（面）</t>
  </si>
  <si>
    <t>屏幕尺寸
(米）</t>
  </si>
  <si>
    <t>总面积
（平方米）</t>
  </si>
  <si>
    <t>排播频次</t>
  </si>
  <si>
    <t>年刊例价     (万元）</t>
  </si>
  <si>
    <t>月刊例价(万元）</t>
  </si>
  <si>
    <t>代理商折扣（%）</t>
  </si>
  <si>
    <t>代理商      年折后价 (万元）</t>
  </si>
  <si>
    <t>代理商      月折后价 (万元）</t>
  </si>
  <si>
    <t>直客折扣（%）</t>
  </si>
  <si>
    <t>直客      年折后价  (万元）</t>
  </si>
  <si>
    <t>直客       月折后价(万元）</t>
  </si>
  <si>
    <t>无锡</t>
  </si>
  <si>
    <t>候车厅</t>
  </si>
  <si>
    <t>2.72*1.6</t>
  </si>
  <si>
    <t>(120次/10秒）</t>
  </si>
  <si>
    <t>(120次/15秒）</t>
  </si>
  <si>
    <t>金华</t>
  </si>
  <si>
    <t>阜阳西</t>
  </si>
  <si>
    <t>3.84*2.24</t>
  </si>
  <si>
    <t>徐州东</t>
  </si>
  <si>
    <t>淮安东</t>
  </si>
  <si>
    <t>盐城</t>
  </si>
  <si>
    <t>芜湖</t>
  </si>
  <si>
    <t>嘉兴南</t>
  </si>
  <si>
    <t>绍兴北</t>
  </si>
  <si>
    <t>注：该销售价格含增值税，增值税税率按照国家相关规定执行。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</si>
</sst>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黑体"/>
      <charset val="134"/>
    </font>
    <font>
      <sz val="12"/>
      <color indexed="8"/>
      <name val="黑体"/>
      <charset val="134"/>
    </font>
    <font>
      <b/>
      <sz val="10"/>
      <color indexed="8"/>
      <name val="仿宋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zoomScale="130" zoomScaleNormal="130" workbookViewId="0">
      <selection activeCell="L30" sqref="L30"/>
    </sheetView>
  </sheetViews>
  <sheetFormatPr defaultColWidth="8.61261261261261" defaultRowHeight="14.1"/>
  <cols>
    <col min="1" max="1" width="4.40540540540541" style="1" customWidth="1"/>
    <col min="2" max="2" width="5.87387387387387" style="1" customWidth="1"/>
    <col min="3" max="3" width="8.43243243243243" style="1" customWidth="1"/>
    <col min="4" max="4" width="8.4954954954955" style="1" customWidth="1"/>
    <col min="5" max="5" width="8.36936936936937" style="1" customWidth="1"/>
    <col min="6" max="6" width="8.25225225225225" style="1" customWidth="1"/>
    <col min="7" max="7" width="9.87387387387387" style="1" customWidth="1"/>
    <col min="8" max="8" width="8.78378378378378" style="1" customWidth="1"/>
    <col min="9" max="10" width="8.61261261261261" style="1"/>
    <col min="11" max="11" width="10.990990990991" style="1" customWidth="1"/>
    <col min="12" max="12" width="9.14414414414414" style="1" customWidth="1"/>
    <col min="13" max="13" width="9.02702702702703" style="1" customWidth="1"/>
    <col min="14" max="14" width="8.48648648648649" style="1" customWidth="1"/>
    <col min="15" max="16384" width="8.61261261261261" style="1"/>
  </cols>
  <sheetData>
    <row r="1" ht="18.4" spans="1:2">
      <c r="A1" s="2" t="s">
        <v>0</v>
      </c>
      <c r="B1" s="2"/>
    </row>
    <row r="2" ht="23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="1" customFormat="1" ht="37.3" spans="1:1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</row>
    <row r="4" s="1" customFormat="1" ht="24.85" spans="1:16">
      <c r="A4" s="5">
        <v>1</v>
      </c>
      <c r="B4" s="6" t="s">
        <v>18</v>
      </c>
      <c r="C4" s="7" t="s">
        <v>19</v>
      </c>
      <c r="D4" s="5">
        <v>1</v>
      </c>
      <c r="E4" s="5">
        <v>3</v>
      </c>
      <c r="F4" s="5" t="s">
        <v>20</v>
      </c>
      <c r="G4" s="5">
        <v>13.056</v>
      </c>
      <c r="H4" s="8" t="s">
        <v>21</v>
      </c>
      <c r="I4" s="8">
        <f>L4/K4*100</f>
        <v>75</v>
      </c>
      <c r="J4" s="8">
        <f>I4/10</f>
        <v>7.5</v>
      </c>
      <c r="K4" s="8">
        <v>40</v>
      </c>
      <c r="L4" s="8">
        <v>30</v>
      </c>
      <c r="M4" s="8">
        <f t="shared" ref="M4:M21" si="0">L4/10</f>
        <v>3</v>
      </c>
      <c r="N4" s="8">
        <v>60</v>
      </c>
      <c r="O4" s="8">
        <f>I4*N4/100</f>
        <v>45</v>
      </c>
      <c r="P4" s="8">
        <f>O4/10</f>
        <v>4.5</v>
      </c>
    </row>
    <row r="5" s="1" customFormat="1" ht="24.85" spans="1:16">
      <c r="A5" s="5"/>
      <c r="B5" s="6"/>
      <c r="C5" s="7"/>
      <c r="D5" s="5"/>
      <c r="E5" s="5"/>
      <c r="F5" s="5"/>
      <c r="G5" s="5"/>
      <c r="H5" s="8" t="s">
        <v>22</v>
      </c>
      <c r="I5" s="8">
        <f t="shared" ref="I5:I21" si="1">L5/K5*100</f>
        <v>112.5</v>
      </c>
      <c r="J5" s="8">
        <f t="shared" ref="J5:J21" si="2">I5/10</f>
        <v>11.25</v>
      </c>
      <c r="K5" s="8">
        <v>40</v>
      </c>
      <c r="L5" s="8">
        <v>45</v>
      </c>
      <c r="M5" s="8">
        <f t="shared" si="0"/>
        <v>4.5</v>
      </c>
      <c r="N5" s="8">
        <v>60</v>
      </c>
      <c r="O5" s="8">
        <f t="shared" ref="O5:O21" si="3">I5*N5/100</f>
        <v>67.5</v>
      </c>
      <c r="P5" s="8">
        <f t="shared" ref="P5:P21" si="4">O5/10</f>
        <v>6.75</v>
      </c>
    </row>
    <row r="6" s="1" customFormat="1" ht="24.85" spans="1:16">
      <c r="A6" s="5">
        <v>2</v>
      </c>
      <c r="B6" s="6" t="s">
        <v>23</v>
      </c>
      <c r="C6" s="7" t="s">
        <v>19</v>
      </c>
      <c r="D6" s="5">
        <v>1</v>
      </c>
      <c r="E6" s="5">
        <v>3</v>
      </c>
      <c r="F6" s="5" t="s">
        <v>20</v>
      </c>
      <c r="G6" s="5">
        <v>13.056</v>
      </c>
      <c r="H6" s="8" t="s">
        <v>21</v>
      </c>
      <c r="I6" s="8">
        <f t="shared" si="1"/>
        <v>50</v>
      </c>
      <c r="J6" s="8">
        <f t="shared" si="2"/>
        <v>5</v>
      </c>
      <c r="K6" s="8">
        <v>40</v>
      </c>
      <c r="L6" s="8">
        <v>20</v>
      </c>
      <c r="M6" s="8">
        <f t="shared" si="0"/>
        <v>2</v>
      </c>
      <c r="N6" s="8">
        <v>60</v>
      </c>
      <c r="O6" s="8">
        <f t="shared" si="3"/>
        <v>30</v>
      </c>
      <c r="P6" s="8">
        <f t="shared" si="4"/>
        <v>3</v>
      </c>
    </row>
    <row r="7" s="1" customFormat="1" ht="24.85" spans="1:16">
      <c r="A7" s="5"/>
      <c r="B7" s="6"/>
      <c r="C7" s="7"/>
      <c r="D7" s="5"/>
      <c r="E7" s="5"/>
      <c r="F7" s="5"/>
      <c r="G7" s="5"/>
      <c r="H7" s="8" t="s">
        <v>22</v>
      </c>
      <c r="I7" s="8">
        <f t="shared" si="1"/>
        <v>62.5</v>
      </c>
      <c r="J7" s="8">
        <f t="shared" si="2"/>
        <v>6.25</v>
      </c>
      <c r="K7" s="8">
        <v>40</v>
      </c>
      <c r="L7" s="8">
        <v>25</v>
      </c>
      <c r="M7" s="8">
        <f t="shared" si="0"/>
        <v>2.5</v>
      </c>
      <c r="N7" s="8">
        <v>60</v>
      </c>
      <c r="O7" s="8">
        <f t="shared" si="3"/>
        <v>37.5</v>
      </c>
      <c r="P7" s="8">
        <f t="shared" si="4"/>
        <v>3.75</v>
      </c>
    </row>
    <row r="8" s="1" customFormat="1" ht="24.85" spans="1:16">
      <c r="A8" s="5">
        <v>3</v>
      </c>
      <c r="B8" s="6" t="s">
        <v>24</v>
      </c>
      <c r="C8" s="7" t="s">
        <v>19</v>
      </c>
      <c r="D8" s="6">
        <v>1</v>
      </c>
      <c r="E8" s="5">
        <v>3</v>
      </c>
      <c r="F8" s="5" t="s">
        <v>25</v>
      </c>
      <c r="G8" s="6">
        <v>25.8048</v>
      </c>
      <c r="H8" s="8" t="s">
        <v>21</v>
      </c>
      <c r="I8" s="8">
        <f t="shared" si="1"/>
        <v>75</v>
      </c>
      <c r="J8" s="8">
        <f t="shared" si="2"/>
        <v>7.5</v>
      </c>
      <c r="K8" s="8">
        <v>40</v>
      </c>
      <c r="L8" s="8">
        <v>30</v>
      </c>
      <c r="M8" s="8">
        <f t="shared" si="0"/>
        <v>3</v>
      </c>
      <c r="N8" s="8">
        <v>60</v>
      </c>
      <c r="O8" s="8">
        <f t="shared" si="3"/>
        <v>45</v>
      </c>
      <c r="P8" s="8">
        <f t="shared" si="4"/>
        <v>4.5</v>
      </c>
    </row>
    <row r="9" s="1" customFormat="1" ht="24.85" spans="1:16">
      <c r="A9" s="5"/>
      <c r="B9" s="6"/>
      <c r="C9" s="7"/>
      <c r="D9" s="6"/>
      <c r="E9" s="5"/>
      <c r="F9" s="5"/>
      <c r="G9" s="6"/>
      <c r="H9" s="8" t="s">
        <v>22</v>
      </c>
      <c r="I9" s="8">
        <f t="shared" si="1"/>
        <v>112.5</v>
      </c>
      <c r="J9" s="8">
        <f t="shared" si="2"/>
        <v>11.25</v>
      </c>
      <c r="K9" s="8">
        <v>40</v>
      </c>
      <c r="L9" s="8">
        <v>45</v>
      </c>
      <c r="M9" s="8">
        <f t="shared" si="0"/>
        <v>4.5</v>
      </c>
      <c r="N9" s="8">
        <v>60</v>
      </c>
      <c r="O9" s="8">
        <f t="shared" si="3"/>
        <v>67.5</v>
      </c>
      <c r="P9" s="8">
        <f t="shared" si="4"/>
        <v>6.75</v>
      </c>
    </row>
    <row r="10" s="1" customFormat="1" ht="24.85" spans="1:16">
      <c r="A10" s="5">
        <v>4</v>
      </c>
      <c r="B10" s="6" t="s">
        <v>26</v>
      </c>
      <c r="C10" s="7" t="s">
        <v>19</v>
      </c>
      <c r="D10" s="6">
        <v>1</v>
      </c>
      <c r="E10" s="5">
        <v>3</v>
      </c>
      <c r="F10" s="5" t="s">
        <v>25</v>
      </c>
      <c r="G10" s="6">
        <v>25.8048</v>
      </c>
      <c r="H10" s="8" t="s">
        <v>21</v>
      </c>
      <c r="I10" s="8">
        <f t="shared" si="1"/>
        <v>75</v>
      </c>
      <c r="J10" s="8">
        <f t="shared" si="2"/>
        <v>7.5</v>
      </c>
      <c r="K10" s="8">
        <v>40</v>
      </c>
      <c r="L10" s="8">
        <v>30</v>
      </c>
      <c r="M10" s="8">
        <f t="shared" si="0"/>
        <v>3</v>
      </c>
      <c r="N10" s="8">
        <v>60</v>
      </c>
      <c r="O10" s="8">
        <f t="shared" si="3"/>
        <v>45</v>
      </c>
      <c r="P10" s="8">
        <f t="shared" si="4"/>
        <v>4.5</v>
      </c>
    </row>
    <row r="11" s="1" customFormat="1" ht="24.85" spans="1:16">
      <c r="A11" s="5"/>
      <c r="B11" s="6"/>
      <c r="C11" s="7"/>
      <c r="D11" s="6"/>
      <c r="E11" s="5"/>
      <c r="F11" s="5"/>
      <c r="G11" s="6"/>
      <c r="H11" s="8" t="s">
        <v>22</v>
      </c>
      <c r="I11" s="8">
        <f t="shared" si="1"/>
        <v>112.5</v>
      </c>
      <c r="J11" s="8">
        <f t="shared" si="2"/>
        <v>11.25</v>
      </c>
      <c r="K11" s="8">
        <v>40</v>
      </c>
      <c r="L11" s="8">
        <v>45</v>
      </c>
      <c r="M11" s="8">
        <f t="shared" si="0"/>
        <v>4.5</v>
      </c>
      <c r="N11" s="8">
        <v>60</v>
      </c>
      <c r="O11" s="8">
        <f t="shared" si="3"/>
        <v>67.5</v>
      </c>
      <c r="P11" s="8">
        <f t="shared" si="4"/>
        <v>6.75</v>
      </c>
    </row>
    <row r="12" s="1" customFormat="1" ht="24.85" spans="1:16">
      <c r="A12" s="5">
        <v>5</v>
      </c>
      <c r="B12" s="6" t="s">
        <v>27</v>
      </c>
      <c r="C12" s="7" t="s">
        <v>19</v>
      </c>
      <c r="D12" s="6">
        <v>1</v>
      </c>
      <c r="E12" s="5">
        <v>3</v>
      </c>
      <c r="F12" s="5" t="s">
        <v>25</v>
      </c>
      <c r="G12" s="6">
        <v>25.8048</v>
      </c>
      <c r="H12" s="8" t="s">
        <v>21</v>
      </c>
      <c r="I12" s="8">
        <f t="shared" si="1"/>
        <v>75</v>
      </c>
      <c r="J12" s="8">
        <f t="shared" si="2"/>
        <v>7.5</v>
      </c>
      <c r="K12" s="8">
        <v>40</v>
      </c>
      <c r="L12" s="8">
        <v>30</v>
      </c>
      <c r="M12" s="8">
        <f t="shared" si="0"/>
        <v>3</v>
      </c>
      <c r="N12" s="8">
        <v>60</v>
      </c>
      <c r="O12" s="8">
        <f t="shared" si="3"/>
        <v>45</v>
      </c>
      <c r="P12" s="8">
        <f t="shared" si="4"/>
        <v>4.5</v>
      </c>
    </row>
    <row r="13" s="1" customFormat="1" ht="24.85" spans="1:16">
      <c r="A13" s="5"/>
      <c r="B13" s="6"/>
      <c r="C13" s="7"/>
      <c r="D13" s="6"/>
      <c r="E13" s="5"/>
      <c r="F13" s="5"/>
      <c r="G13" s="6"/>
      <c r="H13" s="8" t="s">
        <v>22</v>
      </c>
      <c r="I13" s="8">
        <f t="shared" si="1"/>
        <v>112.5</v>
      </c>
      <c r="J13" s="8">
        <f t="shared" si="2"/>
        <v>11.25</v>
      </c>
      <c r="K13" s="8">
        <v>40</v>
      </c>
      <c r="L13" s="8">
        <v>45</v>
      </c>
      <c r="M13" s="8">
        <f t="shared" si="0"/>
        <v>4.5</v>
      </c>
      <c r="N13" s="8">
        <v>60</v>
      </c>
      <c r="O13" s="8">
        <f t="shared" si="3"/>
        <v>67.5</v>
      </c>
      <c r="P13" s="8">
        <f t="shared" si="4"/>
        <v>6.75</v>
      </c>
    </row>
    <row r="14" s="1" customFormat="1" ht="24.85" spans="1:16">
      <c r="A14" s="5">
        <v>6</v>
      </c>
      <c r="B14" s="6" t="s">
        <v>28</v>
      </c>
      <c r="C14" s="7" t="s">
        <v>19</v>
      </c>
      <c r="D14" s="6">
        <v>1</v>
      </c>
      <c r="E14" s="5">
        <v>3</v>
      </c>
      <c r="F14" s="5" t="s">
        <v>25</v>
      </c>
      <c r="G14" s="6">
        <v>25.8048</v>
      </c>
      <c r="H14" s="8" t="s">
        <v>21</v>
      </c>
      <c r="I14" s="8">
        <f t="shared" si="1"/>
        <v>75</v>
      </c>
      <c r="J14" s="8">
        <f t="shared" si="2"/>
        <v>7.5</v>
      </c>
      <c r="K14" s="8">
        <v>40</v>
      </c>
      <c r="L14" s="8">
        <v>30</v>
      </c>
      <c r="M14" s="8">
        <f t="shared" si="0"/>
        <v>3</v>
      </c>
      <c r="N14" s="8">
        <v>60</v>
      </c>
      <c r="O14" s="8">
        <f t="shared" si="3"/>
        <v>45</v>
      </c>
      <c r="P14" s="8">
        <f t="shared" si="4"/>
        <v>4.5</v>
      </c>
    </row>
    <row r="15" s="1" customFormat="1" ht="24.85" spans="1:16">
      <c r="A15" s="5"/>
      <c r="B15" s="6"/>
      <c r="C15" s="7"/>
      <c r="D15" s="6"/>
      <c r="E15" s="5"/>
      <c r="F15" s="5"/>
      <c r="G15" s="6"/>
      <c r="H15" s="8" t="s">
        <v>22</v>
      </c>
      <c r="I15" s="8">
        <f t="shared" si="1"/>
        <v>112.5</v>
      </c>
      <c r="J15" s="8">
        <f t="shared" si="2"/>
        <v>11.25</v>
      </c>
      <c r="K15" s="8">
        <v>40</v>
      </c>
      <c r="L15" s="8">
        <v>45</v>
      </c>
      <c r="M15" s="8">
        <f t="shared" si="0"/>
        <v>4.5</v>
      </c>
      <c r="N15" s="8">
        <v>60</v>
      </c>
      <c r="O15" s="8">
        <f t="shared" si="3"/>
        <v>67.5</v>
      </c>
      <c r="P15" s="8">
        <f t="shared" si="4"/>
        <v>6.75</v>
      </c>
    </row>
    <row r="16" s="1" customFormat="1" ht="24.85" spans="1:16">
      <c r="A16" s="5">
        <v>7</v>
      </c>
      <c r="B16" s="6" t="s">
        <v>29</v>
      </c>
      <c r="C16" s="7" t="s">
        <v>19</v>
      </c>
      <c r="D16" s="6">
        <v>1</v>
      </c>
      <c r="E16" s="5">
        <v>3</v>
      </c>
      <c r="F16" s="5" t="s">
        <v>25</v>
      </c>
      <c r="G16" s="6">
        <v>25.8048</v>
      </c>
      <c r="H16" s="8" t="s">
        <v>21</v>
      </c>
      <c r="I16" s="8">
        <f t="shared" si="1"/>
        <v>75</v>
      </c>
      <c r="J16" s="8">
        <f t="shared" si="2"/>
        <v>7.5</v>
      </c>
      <c r="K16" s="8">
        <v>40</v>
      </c>
      <c r="L16" s="8">
        <v>30</v>
      </c>
      <c r="M16" s="8">
        <f t="shared" si="0"/>
        <v>3</v>
      </c>
      <c r="N16" s="8">
        <v>60</v>
      </c>
      <c r="O16" s="8">
        <f t="shared" si="3"/>
        <v>45</v>
      </c>
      <c r="P16" s="8">
        <f t="shared" si="4"/>
        <v>4.5</v>
      </c>
    </row>
    <row r="17" s="1" customFormat="1" ht="24.85" spans="1:16">
      <c r="A17" s="5"/>
      <c r="B17" s="6"/>
      <c r="C17" s="7"/>
      <c r="D17" s="6"/>
      <c r="E17" s="5"/>
      <c r="F17" s="5"/>
      <c r="G17" s="6"/>
      <c r="H17" s="8" t="s">
        <v>22</v>
      </c>
      <c r="I17" s="8">
        <f t="shared" si="1"/>
        <v>112.5</v>
      </c>
      <c r="J17" s="8">
        <f t="shared" si="2"/>
        <v>11.25</v>
      </c>
      <c r="K17" s="8">
        <v>40</v>
      </c>
      <c r="L17" s="8">
        <v>45</v>
      </c>
      <c r="M17" s="8">
        <f t="shared" si="0"/>
        <v>4.5</v>
      </c>
      <c r="N17" s="8">
        <v>60</v>
      </c>
      <c r="O17" s="8">
        <f t="shared" si="3"/>
        <v>67.5</v>
      </c>
      <c r="P17" s="8">
        <f t="shared" si="4"/>
        <v>6.75</v>
      </c>
    </row>
    <row r="18" s="1" customFormat="1" ht="24.85" spans="1:16">
      <c r="A18" s="5">
        <v>8</v>
      </c>
      <c r="B18" s="6" t="s">
        <v>30</v>
      </c>
      <c r="C18" s="7" t="s">
        <v>19</v>
      </c>
      <c r="D18" s="7">
        <v>1</v>
      </c>
      <c r="E18" s="5">
        <v>3</v>
      </c>
      <c r="F18" s="5" t="s">
        <v>25</v>
      </c>
      <c r="G18" s="6">
        <v>25.8048</v>
      </c>
      <c r="H18" s="8" t="s">
        <v>21</v>
      </c>
      <c r="I18" s="8">
        <f t="shared" si="1"/>
        <v>50</v>
      </c>
      <c r="J18" s="8">
        <f t="shared" si="2"/>
        <v>5</v>
      </c>
      <c r="K18" s="8">
        <v>40</v>
      </c>
      <c r="L18" s="5">
        <v>20</v>
      </c>
      <c r="M18" s="8">
        <f t="shared" si="0"/>
        <v>2</v>
      </c>
      <c r="N18" s="8">
        <v>60</v>
      </c>
      <c r="O18" s="8">
        <f t="shared" si="3"/>
        <v>30</v>
      </c>
      <c r="P18" s="8">
        <f t="shared" si="4"/>
        <v>3</v>
      </c>
    </row>
    <row r="19" s="1" customFormat="1" ht="24.85" spans="1:16">
      <c r="A19" s="5"/>
      <c r="B19" s="6"/>
      <c r="C19" s="7"/>
      <c r="D19" s="7"/>
      <c r="E19" s="5"/>
      <c r="F19" s="5"/>
      <c r="G19" s="6"/>
      <c r="H19" s="8" t="s">
        <v>22</v>
      </c>
      <c r="I19" s="8">
        <f t="shared" si="1"/>
        <v>62.5</v>
      </c>
      <c r="J19" s="8">
        <f t="shared" si="2"/>
        <v>6.25</v>
      </c>
      <c r="K19" s="8">
        <v>40</v>
      </c>
      <c r="L19" s="5">
        <v>25</v>
      </c>
      <c r="M19" s="8">
        <f t="shared" si="0"/>
        <v>2.5</v>
      </c>
      <c r="N19" s="8">
        <v>60</v>
      </c>
      <c r="O19" s="8">
        <f t="shared" si="3"/>
        <v>37.5</v>
      </c>
      <c r="P19" s="8">
        <f t="shared" si="4"/>
        <v>3.75</v>
      </c>
    </row>
    <row r="20" s="1" customFormat="1" ht="24.85" spans="1:16">
      <c r="A20" s="5">
        <v>9</v>
      </c>
      <c r="B20" s="6" t="s">
        <v>31</v>
      </c>
      <c r="C20" s="7" t="s">
        <v>19</v>
      </c>
      <c r="D20" s="6">
        <v>1</v>
      </c>
      <c r="E20" s="5">
        <v>3</v>
      </c>
      <c r="F20" s="5" t="s">
        <v>25</v>
      </c>
      <c r="G20" s="6">
        <v>25.8048</v>
      </c>
      <c r="H20" s="8" t="s">
        <v>21</v>
      </c>
      <c r="I20" s="8">
        <f t="shared" si="1"/>
        <v>50</v>
      </c>
      <c r="J20" s="8">
        <f t="shared" si="2"/>
        <v>5</v>
      </c>
      <c r="K20" s="8">
        <v>40</v>
      </c>
      <c r="L20" s="5">
        <v>20</v>
      </c>
      <c r="M20" s="8">
        <f t="shared" si="0"/>
        <v>2</v>
      </c>
      <c r="N20" s="8">
        <v>60</v>
      </c>
      <c r="O20" s="8">
        <f t="shared" si="3"/>
        <v>30</v>
      </c>
      <c r="P20" s="8">
        <f t="shared" si="4"/>
        <v>3</v>
      </c>
    </row>
    <row r="21" s="1" customFormat="1" ht="24.85" spans="1:16">
      <c r="A21" s="5"/>
      <c r="B21" s="6"/>
      <c r="C21" s="7"/>
      <c r="D21" s="6"/>
      <c r="E21" s="5"/>
      <c r="F21" s="5"/>
      <c r="G21" s="6"/>
      <c r="H21" s="8" t="s">
        <v>22</v>
      </c>
      <c r="I21" s="8">
        <f t="shared" si="1"/>
        <v>62.5</v>
      </c>
      <c r="J21" s="8">
        <f t="shared" si="2"/>
        <v>6.25</v>
      </c>
      <c r="K21" s="8">
        <v>40</v>
      </c>
      <c r="L21" s="5">
        <v>25</v>
      </c>
      <c r="M21" s="8">
        <f t="shared" si="0"/>
        <v>2.5</v>
      </c>
      <c r="N21" s="8">
        <v>60</v>
      </c>
      <c r="O21" s="8">
        <f t="shared" si="3"/>
        <v>37.5</v>
      </c>
      <c r="P21" s="8">
        <f t="shared" si="4"/>
        <v>3.75</v>
      </c>
    </row>
    <row r="22" spans="1:9">
      <c r="A22" s="9" t="s">
        <v>32</v>
      </c>
      <c r="B22" s="9"/>
      <c r="C22" s="9"/>
      <c r="D22" s="9"/>
      <c r="E22" s="9"/>
      <c r="F22" s="9"/>
      <c r="G22" s="9"/>
      <c r="H22" s="9"/>
      <c r="I22" s="9"/>
    </row>
  </sheetData>
  <mergeCells count="66">
    <mergeCell ref="A1:B1"/>
    <mergeCell ref="A2:P2"/>
    <mergeCell ref="A22:I2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G4:G5"/>
    <mergeCell ref="G6:G7"/>
    <mergeCell ref="G8:G9"/>
    <mergeCell ref="G10:G11"/>
    <mergeCell ref="G12:G13"/>
    <mergeCell ref="G14:G15"/>
    <mergeCell ref="G16:G17"/>
    <mergeCell ref="G18:G19"/>
    <mergeCell ref="G20:G21"/>
  </mergeCells>
  <pageMargins left="0.432638888888889" right="0.314583333333333" top="0.236111111111111" bottom="0.156944444444444" header="0.354166666666667" footer="0.0784722222222222"/>
  <pageSetup paperSize="9" scale="10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chenke</dc:creator>
  <cp:lastModifiedBy>arswoo</cp:lastModifiedBy>
  <dcterms:created xsi:type="dcterms:W3CDTF">2020-04-01T06:12:00Z</dcterms:created>
  <dcterms:modified xsi:type="dcterms:W3CDTF">2020-09-17T01:01:03Z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